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ka\Desktop\FNsP SI\VO - Germicídy - AKO\"/>
    </mc:Choice>
  </mc:AlternateContent>
  <xr:revisionPtr revIDLastSave="0" documentId="8_{9D036A4F-1E01-42BA-9481-28B224481409}" xr6:coauthVersionLast="45" xr6:coauthVersionMax="45" xr10:uidLastSave="{00000000-0000-0000-0000-000000000000}"/>
  <bookViews>
    <workbookView xWindow="-120" yWindow="-120" windowWidth="29040" windowHeight="15840" tabRatio="869" xr2:uid="{00000000-000D-0000-FFFF-FFFF00000000}"/>
  </bookViews>
  <sheets>
    <sheet name="Cenova ponuka" sheetId="1" r:id="rId1"/>
    <sheet name="Technicka specifikacia" sheetId="8" r:id="rId2"/>
  </sheets>
  <definedNames>
    <definedName name="áno_nie">#REF!</definedName>
    <definedName name="_xlnm.Print_Area" localSheetId="0">'Cenova ponuka'!$B$2:$I$33</definedName>
    <definedName name="_xlnm.Print_Area" localSheetId="1">'Technicka specifikacia'!$B$2:$G$58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0" i="1" l="1"/>
  <c r="E19" i="1"/>
  <c r="E18" i="1"/>
  <c r="E17" i="1"/>
  <c r="E52" i="8"/>
  <c r="E53" i="8"/>
  <c r="E16" i="1" l="1"/>
  <c r="E15" i="1"/>
  <c r="I19" i="1"/>
  <c r="I17" i="1" l="1"/>
  <c r="I15" i="1"/>
  <c r="I21" i="1" l="1"/>
  <c r="I22" i="1" l="1"/>
  <c r="I23" i="1" s="1"/>
</calcChain>
</file>

<file path=xl/sharedStrings.xml><?xml version="1.0" encoding="utf-8"?>
<sst xmlns="http://schemas.openxmlformats.org/spreadsheetml/2006/main" count="128" uniqueCount="73">
  <si>
    <t>kus</t>
  </si>
  <si>
    <t>Názov položky</t>
  </si>
  <si>
    <t>m.j.</t>
  </si>
  <si>
    <t>Množstvo</t>
  </si>
  <si>
    <t>p.č.</t>
  </si>
  <si>
    <t>Obchodné meno:</t>
  </si>
  <si>
    <t>Sídlo:</t>
  </si>
  <si>
    <t>IČO:</t>
  </si>
  <si>
    <t>Kontaktná osoba: (meno, tel. č. , e-mail)</t>
  </si>
  <si>
    <t xml:space="preserve">Meno a priezvisko: </t>
  </si>
  <si>
    <t>Dátum:</t>
  </si>
  <si>
    <t>Popis</t>
  </si>
  <si>
    <t>Podmienky / parametre</t>
  </si>
  <si>
    <t>áno / nie</t>
  </si>
  <si>
    <t xml:space="preserve">Typové označenie ponúkaného zariadenia </t>
  </si>
  <si>
    <t>Výrobca ponúkaného zariadenia</t>
  </si>
  <si>
    <t>Splnenie podmienky</t>
  </si>
  <si>
    <t>Ponúkaný model (Výrobca a typ)</t>
  </si>
  <si>
    <t>Celkom bez DPH (EUR)</t>
  </si>
  <si>
    <t>Jedn. cena bez DPH (EUR)</t>
  </si>
  <si>
    <t>Spolu bez DPH (EUR)</t>
  </si>
  <si>
    <t>Presná hodnota (ak relevantné)</t>
  </si>
  <si>
    <t>Identifikácia uchádzača</t>
  </si>
  <si>
    <t>DPH 20% (EUR)</t>
  </si>
  <si>
    <t>Celkom vrátane DPH (EUR)</t>
  </si>
  <si>
    <t>Osoba oprávnená za uchádzača konať</t>
  </si>
  <si>
    <t>Pokyny k vyplneniu</t>
  </si>
  <si>
    <t>germicídny žiarič mobilný</t>
  </si>
  <si>
    <t>programovateľné spínacie hodiny</t>
  </si>
  <si>
    <t>Spôsob inštalácie</t>
  </si>
  <si>
    <t>230V/50Hz</t>
  </si>
  <si>
    <t xml:space="preserve">Krytie </t>
  </si>
  <si>
    <t>Spôsob žiarenia</t>
  </si>
  <si>
    <t>áno</t>
  </si>
  <si>
    <t>priamy, bez prítomnosti ľudí</t>
  </si>
  <si>
    <t>Vlnová dĺžka UV žiarenia</t>
  </si>
  <si>
    <t>Účinná životnosť</t>
  </si>
  <si>
    <t>Výkon žiariča</t>
  </si>
  <si>
    <t>253,70 nm</t>
  </si>
  <si>
    <t>min. 18 000 hodín</t>
  </si>
  <si>
    <t>min. 55 W</t>
  </si>
  <si>
    <t>Napájacie napätie</t>
  </si>
  <si>
    <t>Krytie</t>
  </si>
  <si>
    <t>min. IP20</t>
  </si>
  <si>
    <t>Maximálny spínaný prúd</t>
  </si>
  <si>
    <t>Elektrická životnosť kontaktov</t>
  </si>
  <si>
    <t xml:space="preserve">min. 90 000 operácií </t>
  </si>
  <si>
    <t>16A/250V/50Hz</t>
  </si>
  <si>
    <t>Odchýlka od presného chodu hodín</t>
  </si>
  <si>
    <t>max. 60s za mesiac</t>
  </si>
  <si>
    <t>Spôsob montáže</t>
  </si>
  <si>
    <t>Zalohovacia batéria (článok) súčasťou prístroja</t>
  </si>
  <si>
    <t>do inštalačnej krabice pod omietku</t>
  </si>
  <si>
    <t>Prevedenie</t>
  </si>
  <si>
    <t>mobilné</t>
  </si>
  <si>
    <t>Spínacie a súčtové hodiny súčasťou dodávky</t>
  </si>
  <si>
    <t>Programovateľný spínač s týždenným programom</t>
  </si>
  <si>
    <t>LCD display</t>
  </si>
  <si>
    <t>germicídny žiarič, kĺbový, nástenný (variant 1)</t>
  </si>
  <si>
    <t>Svojim podpisom potvrdzujem, že všetky uvedené informácie sú pravdivé.</t>
  </si>
  <si>
    <t>podpis a pečiatka</t>
  </si>
  <si>
    <t>............................................................................................................</t>
  </si>
  <si>
    <t>Príloha č. 1 - Cenová ponuka a technická špecifikácia</t>
  </si>
  <si>
    <t xml:space="preserve">Uchádzač vypĺňa len prázdne farebne zvýraznené (zelené) bunky na každom hárku / liste (Cenova ponuka a Technicka specifikacia). V každej špecifikácii položky uvedie, či danú podmienku spĺňa vložením textu "áno" alebo "nie" a uvedie presnú hodnotu, ak je to pre daný parameter relevantné. Následne vyplnené oba hárky / listy (Cenova ponuka a Technicka specifikacia) vytlačí s použitím funkcie "prispôsobiť všetky sĺpce na jednu stranu", podpíše a vyhotoví elektronickú verziu (sken), ktorá bude súčasťou ponuky. </t>
  </si>
  <si>
    <t>Cenová ponuka</t>
  </si>
  <si>
    <t>Technická špecifikácia</t>
  </si>
  <si>
    <r>
      <t xml:space="preserve">Predmetom zákazky je dodávka novej nerepasovanej zdravotníckej techniky - germicídnych žiaričov pre Fakultnú nemocnicu s poliklinikou Skalica, a. s., vrátane služieb spojených s dodávkou, s kompletnou inštaláciou, sfunkčnením, zaškolením obsluhy, záručným, servisom, odvozom a likvidáciou obalového materiálu dodaného tovaru. </t>
    </r>
    <r>
      <rPr>
        <b/>
        <sz val="10"/>
        <color indexed="8"/>
        <rFont val="Arial Narrow"/>
        <family val="2"/>
        <charset val="238"/>
      </rPr>
      <t>Montáž bude realizovaná do sadrokartonových (plných) alebo kazetových podhľadov v priestoroch ambulancií klinickej onkológie.</t>
    </r>
  </si>
  <si>
    <t>germicídne svietidlo stropné, priame</t>
  </si>
  <si>
    <t>germicidný žiarič mobilný</t>
  </si>
  <si>
    <t>vypínač a sčítacie hodiny germicídnych svietidiel</t>
  </si>
  <si>
    <t>Modernizácia infraštruktúry nemocnice Skalica - germicídne žiariče pre AKO</t>
  </si>
  <si>
    <t>Názov zákazky: Modernizácia infraštruktúry nemocnice Skalica - germicídne žiariče pre AKO</t>
  </si>
  <si>
    <t>na strop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</si>
</sst>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28" xfId="0" applyFont="1" applyBorder="1"/>
    <xf numFmtId="0" fontId="4" fillId="0" borderId="29" xfId="0" applyFont="1" applyBorder="1"/>
    <xf numFmtId="0" fontId="4" fillId="0" borderId="1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4" fontId="6" fillId="0" borderId="52" xfId="1" applyNumberFormat="1" applyFont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2" borderId="0" xfId="0" applyFont="1" applyFill="1" applyBorder="1" applyAlignment="1" applyProtection="1">
      <protection locked="0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4" fillId="0" borderId="0" xfId="0" applyFont="1" applyFill="1" applyBorder="1" applyAlignment="1" applyProtection="1">
      <protection locked="0"/>
    </xf>
    <xf numFmtId="49" fontId="6" fillId="0" borderId="5" xfId="0" applyNumberFormat="1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8" fillId="2" borderId="19" xfId="0" applyNumberFormat="1" applyFont="1" applyFill="1" applyBorder="1" applyAlignment="1" applyProtection="1">
      <alignment horizontal="center"/>
      <protection locked="0"/>
    </xf>
    <xf numFmtId="49" fontId="8" fillId="2" borderId="20" xfId="0" applyNumberFormat="1" applyFont="1" applyFill="1" applyBorder="1" applyAlignment="1" applyProtection="1">
      <alignment horizontal="center"/>
      <protection locked="0"/>
    </xf>
    <xf numFmtId="49" fontId="8" fillId="2" borderId="21" xfId="0" applyNumberFormat="1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3" fontId="8" fillId="2" borderId="19" xfId="0" applyNumberFormat="1" applyFont="1" applyFill="1" applyBorder="1" applyAlignment="1" applyProtection="1">
      <alignment horizontal="center"/>
      <protection locked="0"/>
    </xf>
    <xf numFmtId="49" fontId="11" fillId="0" borderId="60" xfId="0" applyNumberFormat="1" applyFont="1" applyBorder="1" applyAlignment="1">
      <alignment horizontal="center" vertical="center" wrapText="1"/>
    </xf>
    <xf numFmtId="49" fontId="11" fillId="0" borderId="59" xfId="0" applyNumberFormat="1" applyFont="1" applyBorder="1" applyAlignment="1">
      <alignment horizontal="center" vertical="center" wrapText="1"/>
    </xf>
    <xf numFmtId="49" fontId="11" fillId="0" borderId="6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2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8" xfId="0" applyNumberFormat="1" applyFont="1" applyFill="1" applyBorder="1" applyAlignment="1" applyProtection="1">
      <alignment horizontal="center" vertical="center"/>
      <protection locked="0"/>
    </xf>
    <xf numFmtId="4" fontId="4" fillId="2" borderId="48" xfId="0" applyNumberFormat="1" applyFont="1" applyFill="1" applyBorder="1" applyAlignment="1" applyProtection="1">
      <alignment horizontal="center" vertical="center"/>
      <protection locked="0"/>
    </xf>
    <xf numFmtId="4" fontId="5" fillId="0" borderId="49" xfId="1" applyNumberFormat="1" applyFont="1" applyBorder="1" applyAlignment="1">
      <alignment horizontal="right" vertical="center"/>
    </xf>
    <xf numFmtId="4" fontId="5" fillId="0" borderId="10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5" fillId="0" borderId="13" xfId="1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</cellXfs>
  <cellStyles count="3">
    <cellStyle name="Normálna" xfId="0" builtinId="0"/>
    <cellStyle name="normální 2" xfId="1" xr:uid="{00000000-0005-0000-0000-000001000000}"/>
    <cellStyle name="Normální_Specifikac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3"/>
  <sheetViews>
    <sheetView tabSelected="1" zoomScaleNormal="100" workbookViewId="0">
      <selection activeCell="B10" sqref="B10:I10"/>
    </sheetView>
  </sheetViews>
  <sheetFormatPr defaultColWidth="9.140625" defaultRowHeight="15" x14ac:dyDescent="0.25"/>
  <cols>
    <col min="1" max="1" width="6.140625" style="1" customWidth="1"/>
    <col min="2" max="2" width="3.7109375" style="1" customWidth="1"/>
    <col min="3" max="3" width="33" style="1" customWidth="1"/>
    <col min="4" max="4" width="9" style="1" customWidth="1"/>
    <col min="5" max="5" width="45.7109375" style="1" customWidth="1"/>
    <col min="6" max="6" width="5.42578125" style="1" customWidth="1"/>
    <col min="7" max="7" width="8.42578125" style="1" customWidth="1"/>
    <col min="8" max="9" width="9.85546875" style="1" customWidth="1"/>
    <col min="10" max="10" width="10" style="1" customWidth="1"/>
    <col min="11" max="16384" width="9.140625" style="1"/>
  </cols>
  <sheetData>
    <row r="2" spans="2:10" ht="16.5" thickBot="1" x14ac:dyDescent="0.3">
      <c r="I2" s="6" t="s">
        <v>62</v>
      </c>
    </row>
    <row r="3" spans="2:10" ht="26.45" customHeight="1" x14ac:dyDescent="0.25">
      <c r="B3" s="66" t="s">
        <v>71</v>
      </c>
      <c r="C3" s="67"/>
      <c r="D3" s="67"/>
      <c r="E3" s="67"/>
      <c r="F3" s="67"/>
      <c r="G3" s="67"/>
      <c r="H3" s="67"/>
      <c r="I3" s="68"/>
    </row>
    <row r="4" spans="2:10" ht="18" customHeight="1" thickBot="1" x14ac:dyDescent="0.3">
      <c r="B4" s="88" t="s">
        <v>64</v>
      </c>
      <c r="C4" s="89"/>
      <c r="D4" s="89"/>
      <c r="E4" s="89"/>
      <c r="F4" s="89"/>
      <c r="G4" s="89"/>
      <c r="H4" s="89"/>
      <c r="I4" s="90"/>
    </row>
    <row r="5" spans="2:10" ht="18" x14ac:dyDescent="0.25">
      <c r="B5" s="82" t="s">
        <v>22</v>
      </c>
      <c r="C5" s="83"/>
      <c r="D5" s="83"/>
      <c r="E5" s="83"/>
      <c r="F5" s="83"/>
      <c r="G5" s="83"/>
      <c r="H5" s="83"/>
      <c r="I5" s="84"/>
    </row>
    <row r="6" spans="2:10" ht="16.5" x14ac:dyDescent="0.3">
      <c r="B6" s="57" t="s">
        <v>5</v>
      </c>
      <c r="C6" s="58"/>
      <c r="D6" s="59"/>
      <c r="E6" s="60"/>
      <c r="F6" s="60"/>
      <c r="G6" s="60"/>
      <c r="H6" s="60"/>
      <c r="I6" s="61"/>
    </row>
    <row r="7" spans="2:10" ht="16.5" x14ac:dyDescent="0.3">
      <c r="B7" s="57" t="s">
        <v>6</v>
      </c>
      <c r="C7" s="58"/>
      <c r="D7" s="62"/>
      <c r="E7" s="63"/>
      <c r="F7" s="63"/>
      <c r="G7" s="63"/>
      <c r="H7" s="63"/>
      <c r="I7" s="64"/>
    </row>
    <row r="8" spans="2:10" ht="16.5" x14ac:dyDescent="0.3">
      <c r="B8" s="57" t="s">
        <v>7</v>
      </c>
      <c r="C8" s="58"/>
      <c r="D8" s="65"/>
      <c r="E8" s="63"/>
      <c r="F8" s="63"/>
      <c r="G8" s="63"/>
      <c r="H8" s="63"/>
      <c r="I8" s="64"/>
    </row>
    <row r="9" spans="2:10" ht="15.4" customHeight="1" x14ac:dyDescent="0.3">
      <c r="B9" s="57" t="s">
        <v>8</v>
      </c>
      <c r="C9" s="58"/>
      <c r="D9" s="62"/>
      <c r="E9" s="63"/>
      <c r="F9" s="63"/>
      <c r="G9" s="63"/>
      <c r="H9" s="63"/>
      <c r="I9" s="64"/>
    </row>
    <row r="10" spans="2:10" ht="58.9" customHeight="1" thickBot="1" x14ac:dyDescent="0.3">
      <c r="B10" s="99" t="s">
        <v>66</v>
      </c>
      <c r="C10" s="100"/>
      <c r="D10" s="100"/>
      <c r="E10" s="100"/>
      <c r="F10" s="100"/>
      <c r="G10" s="100"/>
      <c r="H10" s="100"/>
      <c r="I10" s="101"/>
    </row>
    <row r="11" spans="2:10" ht="15.4" customHeight="1" x14ac:dyDescent="0.25">
      <c r="B11" s="102" t="s">
        <v>26</v>
      </c>
      <c r="C11" s="103"/>
      <c r="D11" s="103"/>
      <c r="E11" s="103"/>
      <c r="F11" s="103"/>
      <c r="G11" s="103"/>
      <c r="H11" s="103"/>
      <c r="I11" s="104"/>
    </row>
    <row r="12" spans="2:10" ht="61.15" customHeight="1" thickBot="1" x14ac:dyDescent="0.3">
      <c r="B12" s="85" t="s">
        <v>63</v>
      </c>
      <c r="C12" s="86"/>
      <c r="D12" s="86"/>
      <c r="E12" s="86"/>
      <c r="F12" s="86"/>
      <c r="G12" s="86"/>
      <c r="H12" s="86"/>
      <c r="I12" s="87"/>
    </row>
    <row r="13" spans="2:10" ht="15.75" thickBot="1" x14ac:dyDescent="0.3">
      <c r="C13" s="105"/>
      <c r="D13" s="105"/>
      <c r="E13" s="105"/>
      <c r="F13" s="105"/>
      <c r="G13" s="105"/>
      <c r="H13" s="105"/>
      <c r="I13" s="105"/>
    </row>
    <row r="14" spans="2:10" ht="41.65" customHeight="1" thickBot="1" x14ac:dyDescent="0.3">
      <c r="B14" s="11" t="s">
        <v>4</v>
      </c>
      <c r="C14" s="108" t="s">
        <v>1</v>
      </c>
      <c r="D14" s="109"/>
      <c r="E14" s="12" t="s">
        <v>17</v>
      </c>
      <c r="F14" s="12" t="s">
        <v>2</v>
      </c>
      <c r="G14" s="12" t="s">
        <v>3</v>
      </c>
      <c r="H14" s="12" t="s">
        <v>19</v>
      </c>
      <c r="I14" s="13" t="s">
        <v>20</v>
      </c>
      <c r="J14" s="22"/>
    </row>
    <row r="15" spans="2:10" ht="19.899999999999999" customHeight="1" x14ac:dyDescent="0.25">
      <c r="B15" s="112">
        <v>1</v>
      </c>
      <c r="C15" s="106" t="s">
        <v>67</v>
      </c>
      <c r="D15" s="107"/>
      <c r="E15" s="14">
        <f>'Technicka specifikacia'!E17</f>
        <v>0</v>
      </c>
      <c r="F15" s="110" t="s">
        <v>0</v>
      </c>
      <c r="G15" s="111">
        <v>29</v>
      </c>
      <c r="H15" s="73"/>
      <c r="I15" s="74">
        <f t="shared" ref="I15" si="0">ROUND(G15*H15,2)</f>
        <v>0</v>
      </c>
    </row>
    <row r="16" spans="2:10" ht="19.899999999999999" customHeight="1" thickBot="1" x14ac:dyDescent="0.3">
      <c r="B16" s="77"/>
      <c r="C16" s="80"/>
      <c r="D16" s="81"/>
      <c r="E16" s="15">
        <f>'Technicka specifikacia'!E18</f>
        <v>0</v>
      </c>
      <c r="F16" s="93"/>
      <c r="G16" s="70"/>
      <c r="H16" s="72"/>
      <c r="I16" s="75"/>
    </row>
    <row r="17" spans="2:9" ht="19.899999999999999" customHeight="1" x14ac:dyDescent="0.25">
      <c r="B17" s="76">
        <v>2</v>
      </c>
      <c r="C17" s="78" t="s">
        <v>68</v>
      </c>
      <c r="D17" s="79"/>
      <c r="E17" s="19">
        <f>'Technicka specifikacia'!E32</f>
        <v>0</v>
      </c>
      <c r="F17" s="92" t="s">
        <v>0</v>
      </c>
      <c r="G17" s="69">
        <v>1</v>
      </c>
      <c r="H17" s="71"/>
      <c r="I17" s="91">
        <f t="shared" ref="I17" si="1">ROUND(G17*H17,2)</f>
        <v>0</v>
      </c>
    </row>
    <row r="18" spans="2:9" ht="19.899999999999999" customHeight="1" thickBot="1" x14ac:dyDescent="0.3">
      <c r="B18" s="77"/>
      <c r="C18" s="80"/>
      <c r="D18" s="81"/>
      <c r="E18" s="15">
        <f>'Technicka specifikacia'!E33</f>
        <v>0</v>
      </c>
      <c r="F18" s="93"/>
      <c r="G18" s="70"/>
      <c r="H18" s="72"/>
      <c r="I18" s="75"/>
    </row>
    <row r="19" spans="2:9" ht="19.899999999999999" customHeight="1" x14ac:dyDescent="0.25">
      <c r="B19" s="76">
        <v>3</v>
      </c>
      <c r="C19" s="78" t="s">
        <v>69</v>
      </c>
      <c r="D19" s="79"/>
      <c r="E19" s="19">
        <f>'Technicka specifikacia'!E48</f>
        <v>0</v>
      </c>
      <c r="F19" s="92" t="s">
        <v>0</v>
      </c>
      <c r="G19" s="69">
        <v>7</v>
      </c>
      <c r="H19" s="71"/>
      <c r="I19" s="91">
        <f t="shared" ref="I19" si="2">ROUND(G19*H19,2)</f>
        <v>0</v>
      </c>
    </row>
    <row r="20" spans="2:9" ht="19.899999999999999" customHeight="1" thickBot="1" x14ac:dyDescent="0.3">
      <c r="B20" s="77"/>
      <c r="C20" s="80"/>
      <c r="D20" s="81"/>
      <c r="E20" s="15">
        <f>'Technicka specifikacia'!E49</f>
        <v>0</v>
      </c>
      <c r="F20" s="93"/>
      <c r="G20" s="70"/>
      <c r="H20" s="72"/>
      <c r="I20" s="75"/>
    </row>
    <row r="21" spans="2:9" ht="28.9" customHeight="1" thickBot="1" x14ac:dyDescent="0.3">
      <c r="B21" s="94" t="s">
        <v>18</v>
      </c>
      <c r="C21" s="95"/>
      <c r="D21" s="95"/>
      <c r="E21" s="95"/>
      <c r="F21" s="95"/>
      <c r="G21" s="95"/>
      <c r="H21" s="95"/>
      <c r="I21" s="20">
        <f>SUM(I15:I20)</f>
        <v>0</v>
      </c>
    </row>
    <row r="22" spans="2:9" ht="24.6" customHeight="1" thickBot="1" x14ac:dyDescent="0.3">
      <c r="B22" s="94" t="s">
        <v>23</v>
      </c>
      <c r="C22" s="95"/>
      <c r="D22" s="95"/>
      <c r="E22" s="95"/>
      <c r="F22" s="95"/>
      <c r="G22" s="95"/>
      <c r="H22" s="95"/>
      <c r="I22" s="20">
        <f>ROUND(I21*0.2,2)</f>
        <v>0</v>
      </c>
    </row>
    <row r="23" spans="2:9" ht="25.15" customHeight="1" thickBot="1" x14ac:dyDescent="0.3">
      <c r="B23" s="94" t="s">
        <v>24</v>
      </c>
      <c r="C23" s="95"/>
      <c r="D23" s="95"/>
      <c r="E23" s="95"/>
      <c r="F23" s="95"/>
      <c r="G23" s="95"/>
      <c r="H23" s="95"/>
      <c r="I23" s="20">
        <f>I21+I22</f>
        <v>0</v>
      </c>
    </row>
    <row r="24" spans="2:9" x14ac:dyDescent="0.25">
      <c r="C24" s="2"/>
      <c r="D24" s="2"/>
      <c r="E24" s="2"/>
      <c r="F24" s="2"/>
      <c r="G24" s="2"/>
      <c r="H24" s="2"/>
      <c r="I24" s="2"/>
    </row>
    <row r="25" spans="2:9" ht="14.65" customHeight="1" thickBot="1" x14ac:dyDescent="0.3">
      <c r="B25" s="24"/>
      <c r="C25" s="24"/>
      <c r="D25" s="24"/>
      <c r="E25" s="24"/>
      <c r="F25" s="24"/>
      <c r="G25" s="24"/>
      <c r="H25" s="24"/>
      <c r="I25" s="24"/>
    </row>
    <row r="26" spans="2:9" x14ac:dyDescent="0.25">
      <c r="B26" s="96" t="s">
        <v>25</v>
      </c>
      <c r="C26" s="97"/>
      <c r="D26" s="97"/>
      <c r="E26" s="97"/>
      <c r="F26" s="97"/>
      <c r="G26" s="97"/>
      <c r="H26" s="97"/>
      <c r="I26" s="98"/>
    </row>
    <row r="27" spans="2:9" ht="15.4" customHeight="1" x14ac:dyDescent="0.25">
      <c r="B27" s="3"/>
      <c r="C27" s="41"/>
      <c r="D27" s="41" t="s">
        <v>9</v>
      </c>
      <c r="E27" s="42"/>
      <c r="F27" s="43"/>
      <c r="G27" s="43"/>
      <c r="H27" s="44"/>
      <c r="I27" s="4"/>
    </row>
    <row r="28" spans="2:9" x14ac:dyDescent="0.25">
      <c r="B28" s="3"/>
      <c r="C28" s="41"/>
      <c r="D28" s="41" t="s">
        <v>10</v>
      </c>
      <c r="E28" s="52"/>
      <c r="F28" s="43"/>
      <c r="G28" s="43"/>
      <c r="H28" s="44"/>
      <c r="I28" s="4"/>
    </row>
    <row r="29" spans="2:9" x14ac:dyDescent="0.25">
      <c r="B29" s="45"/>
      <c r="C29" s="44"/>
      <c r="D29" s="44"/>
      <c r="E29" s="56">
        <f>D6</f>
        <v>0</v>
      </c>
      <c r="F29" s="44"/>
      <c r="G29" s="44"/>
      <c r="H29" s="44"/>
      <c r="I29" s="46"/>
    </row>
    <row r="30" spans="2:9" x14ac:dyDescent="0.25">
      <c r="B30" s="45"/>
      <c r="C30" s="44"/>
      <c r="D30" s="44"/>
      <c r="E30" s="44"/>
      <c r="F30" s="44"/>
      <c r="G30" s="44"/>
      <c r="H30" s="44"/>
      <c r="I30" s="46"/>
    </row>
    <row r="31" spans="2:9" x14ac:dyDescent="0.25">
      <c r="B31" s="45"/>
      <c r="C31" s="44"/>
      <c r="D31" s="44"/>
      <c r="E31" s="44"/>
      <c r="F31" s="44"/>
      <c r="G31" s="44"/>
      <c r="H31" s="44"/>
      <c r="I31" s="46"/>
    </row>
    <row r="32" spans="2:9" x14ac:dyDescent="0.25">
      <c r="B32" s="45"/>
      <c r="C32" s="44"/>
      <c r="D32" s="44"/>
      <c r="E32" s="43" t="s">
        <v>61</v>
      </c>
      <c r="F32" s="44"/>
      <c r="G32" s="44"/>
      <c r="H32" s="44"/>
      <c r="I32" s="46"/>
    </row>
    <row r="33" spans="2:9" ht="15.75" thickBot="1" x14ac:dyDescent="0.3">
      <c r="B33" s="47"/>
      <c r="C33" s="48"/>
      <c r="D33" s="48"/>
      <c r="E33" s="5" t="s">
        <v>60</v>
      </c>
      <c r="F33" s="48"/>
      <c r="G33" s="48"/>
      <c r="H33" s="48"/>
      <c r="I33" s="49"/>
    </row>
  </sheetData>
  <mergeCells count="38">
    <mergeCell ref="B22:H22"/>
    <mergeCell ref="B23:H23"/>
    <mergeCell ref="B26:I26"/>
    <mergeCell ref="B10:I10"/>
    <mergeCell ref="B11:I11"/>
    <mergeCell ref="C13:I13"/>
    <mergeCell ref="C15:D16"/>
    <mergeCell ref="C14:D14"/>
    <mergeCell ref="F15:F16"/>
    <mergeCell ref="G15:G16"/>
    <mergeCell ref="B15:B16"/>
    <mergeCell ref="I17:I18"/>
    <mergeCell ref="C17:D18"/>
    <mergeCell ref="B21:H21"/>
    <mergeCell ref="B17:B18"/>
    <mergeCell ref="F17:F18"/>
    <mergeCell ref="B3:I3"/>
    <mergeCell ref="G19:G20"/>
    <mergeCell ref="H19:H20"/>
    <mergeCell ref="H15:H16"/>
    <mergeCell ref="I15:I16"/>
    <mergeCell ref="B19:B20"/>
    <mergeCell ref="C19:D20"/>
    <mergeCell ref="G17:G18"/>
    <mergeCell ref="H17:H18"/>
    <mergeCell ref="B5:I5"/>
    <mergeCell ref="B12:I12"/>
    <mergeCell ref="B7:C7"/>
    <mergeCell ref="B8:C8"/>
    <mergeCell ref="B4:I4"/>
    <mergeCell ref="I19:I20"/>
    <mergeCell ref="F19:F20"/>
    <mergeCell ref="B9:C9"/>
    <mergeCell ref="B6:C6"/>
    <mergeCell ref="D6:I6"/>
    <mergeCell ref="D7:I7"/>
    <mergeCell ref="D8:I8"/>
    <mergeCell ref="D9:I9"/>
  </mergeCells>
  <phoneticPr fontId="9" type="noConversion"/>
  <pageMargins left="0.59055118110236227" right="0.59055118110236227" top="0.59055118110236227" bottom="0.59055118110236227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G58"/>
  <sheetViews>
    <sheetView zoomScaleNormal="100" workbookViewId="0">
      <selection activeCell="E11" sqref="E11"/>
    </sheetView>
  </sheetViews>
  <sheetFormatPr defaultColWidth="9.140625" defaultRowHeight="15" x14ac:dyDescent="0.25"/>
  <cols>
    <col min="1" max="1" width="6.140625" style="1" customWidth="1"/>
    <col min="2" max="2" width="3.7109375" style="1" customWidth="1"/>
    <col min="3" max="3" width="28.140625" style="1" customWidth="1"/>
    <col min="4" max="4" width="17.42578125" style="1" customWidth="1"/>
    <col min="5" max="5" width="31.42578125" style="1" customWidth="1"/>
    <col min="6" max="6" width="12" style="1" customWidth="1"/>
    <col min="7" max="7" width="31.7109375" style="1" customWidth="1"/>
    <col min="8" max="16384" width="9.140625" style="1"/>
  </cols>
  <sheetData>
    <row r="2" spans="2:7" ht="16.5" thickBot="1" x14ac:dyDescent="0.3">
      <c r="G2" s="6" t="s">
        <v>62</v>
      </c>
    </row>
    <row r="3" spans="2:7" ht="18.600000000000001" customHeight="1" x14ac:dyDescent="0.25">
      <c r="B3" s="66" t="s">
        <v>70</v>
      </c>
      <c r="C3" s="67"/>
      <c r="D3" s="67"/>
      <c r="E3" s="67"/>
      <c r="F3" s="67"/>
      <c r="G3" s="68"/>
    </row>
    <row r="4" spans="2:7" ht="18.600000000000001" customHeight="1" thickBot="1" x14ac:dyDescent="0.3">
      <c r="B4" s="88" t="s">
        <v>65</v>
      </c>
      <c r="C4" s="89"/>
      <c r="D4" s="89"/>
      <c r="E4" s="89"/>
      <c r="F4" s="89"/>
      <c r="G4" s="90"/>
    </row>
    <row r="5" spans="2:7" ht="15.75" thickBot="1" x14ac:dyDescent="0.3">
      <c r="C5" s="105"/>
      <c r="D5" s="105"/>
      <c r="E5" s="105"/>
      <c r="F5" s="105"/>
      <c r="G5" s="105"/>
    </row>
    <row r="6" spans="2:7" x14ac:dyDescent="0.25">
      <c r="B6" s="8" t="s">
        <v>4</v>
      </c>
      <c r="C6" s="120" t="s">
        <v>1</v>
      </c>
      <c r="D6" s="120"/>
      <c r="E6" s="120"/>
      <c r="F6" s="32" t="s">
        <v>2</v>
      </c>
      <c r="G6" s="9" t="s">
        <v>3</v>
      </c>
    </row>
    <row r="7" spans="2:7" ht="16.149999999999999" customHeight="1" x14ac:dyDescent="0.25">
      <c r="B7" s="16">
        <v>1</v>
      </c>
      <c r="C7" s="121" t="s">
        <v>58</v>
      </c>
      <c r="D7" s="121"/>
      <c r="E7" s="121"/>
      <c r="F7" s="17" t="s">
        <v>0</v>
      </c>
      <c r="G7" s="21">
        <v>29</v>
      </c>
    </row>
    <row r="8" spans="2:7" x14ac:dyDescent="0.25">
      <c r="B8" s="122" t="s">
        <v>11</v>
      </c>
      <c r="C8" s="123"/>
      <c r="D8" s="124"/>
      <c r="E8" s="128" t="s">
        <v>12</v>
      </c>
      <c r="F8" s="130" t="s">
        <v>16</v>
      </c>
      <c r="G8" s="131"/>
    </row>
    <row r="9" spans="2:7" x14ac:dyDescent="0.25">
      <c r="B9" s="125"/>
      <c r="C9" s="126"/>
      <c r="D9" s="127"/>
      <c r="E9" s="129"/>
      <c r="F9" s="7" t="s">
        <v>13</v>
      </c>
      <c r="G9" s="10" t="s">
        <v>21</v>
      </c>
    </row>
    <row r="10" spans="2:7" x14ac:dyDescent="0.25">
      <c r="B10" s="113" t="s">
        <v>29</v>
      </c>
      <c r="C10" s="114"/>
      <c r="D10" s="115"/>
      <c r="E10" s="25" t="s">
        <v>72</v>
      </c>
      <c r="F10" s="27"/>
      <c r="G10" s="31"/>
    </row>
    <row r="11" spans="2:7" x14ac:dyDescent="0.25">
      <c r="B11" s="113" t="s">
        <v>41</v>
      </c>
      <c r="C11" s="114"/>
      <c r="D11" s="115"/>
      <c r="E11" s="25" t="s">
        <v>30</v>
      </c>
      <c r="F11" s="27"/>
      <c r="G11" s="31"/>
    </row>
    <row r="12" spans="2:7" x14ac:dyDescent="0.25">
      <c r="B12" s="113" t="s">
        <v>31</v>
      </c>
      <c r="C12" s="114"/>
      <c r="D12" s="115"/>
      <c r="E12" s="25" t="s">
        <v>43</v>
      </c>
      <c r="F12" s="27"/>
      <c r="G12" s="31"/>
    </row>
    <row r="13" spans="2:7" x14ac:dyDescent="0.25">
      <c r="B13" s="113" t="s">
        <v>32</v>
      </c>
      <c r="C13" s="114"/>
      <c r="D13" s="115"/>
      <c r="E13" s="25" t="s">
        <v>34</v>
      </c>
      <c r="F13" s="27"/>
      <c r="G13" s="31"/>
    </row>
    <row r="14" spans="2:7" x14ac:dyDescent="0.25">
      <c r="B14" s="113" t="s">
        <v>35</v>
      </c>
      <c r="C14" s="114"/>
      <c r="D14" s="115"/>
      <c r="E14" s="25" t="s">
        <v>38</v>
      </c>
      <c r="F14" s="27"/>
      <c r="G14" s="28"/>
    </row>
    <row r="15" spans="2:7" x14ac:dyDescent="0.25">
      <c r="B15" s="113" t="s">
        <v>36</v>
      </c>
      <c r="C15" s="114"/>
      <c r="D15" s="115"/>
      <c r="E15" s="33" t="s">
        <v>39</v>
      </c>
      <c r="F15" s="27"/>
      <c r="G15" s="28"/>
    </row>
    <row r="16" spans="2:7" ht="15.75" thickBot="1" x14ac:dyDescent="0.3">
      <c r="B16" s="85" t="s">
        <v>37</v>
      </c>
      <c r="C16" s="86"/>
      <c r="D16" s="116"/>
      <c r="E16" s="26" t="s">
        <v>40</v>
      </c>
      <c r="F16" s="29"/>
      <c r="G16" s="30"/>
    </row>
    <row r="17" spans="2:7" x14ac:dyDescent="0.25">
      <c r="B17" s="134" t="s">
        <v>15</v>
      </c>
      <c r="C17" s="135"/>
      <c r="D17" s="135"/>
      <c r="E17" s="136"/>
      <c r="F17" s="136"/>
      <c r="G17" s="137"/>
    </row>
    <row r="18" spans="2:7" ht="15.75" thickBot="1" x14ac:dyDescent="0.3">
      <c r="B18" s="138" t="s">
        <v>14</v>
      </c>
      <c r="C18" s="139"/>
      <c r="D18" s="139"/>
      <c r="E18" s="132"/>
      <c r="F18" s="132"/>
      <c r="G18" s="133"/>
    </row>
    <row r="19" spans="2:7" ht="15.75" thickBot="1" x14ac:dyDescent="0.3">
      <c r="B19" s="54"/>
      <c r="C19" s="54"/>
      <c r="D19" s="54"/>
      <c r="E19" s="55"/>
      <c r="F19" s="55"/>
      <c r="G19" s="55"/>
    </row>
    <row r="20" spans="2:7" x14ac:dyDescent="0.25">
      <c r="B20" s="8" t="s">
        <v>4</v>
      </c>
      <c r="C20" s="120" t="s">
        <v>1</v>
      </c>
      <c r="D20" s="120"/>
      <c r="E20" s="120"/>
      <c r="F20" s="51" t="s">
        <v>2</v>
      </c>
      <c r="G20" s="9" t="s">
        <v>3</v>
      </c>
    </row>
    <row r="21" spans="2:7" x14ac:dyDescent="0.25">
      <c r="B21" s="16">
        <v>2</v>
      </c>
      <c r="C21" s="121" t="s">
        <v>27</v>
      </c>
      <c r="D21" s="121"/>
      <c r="E21" s="121"/>
      <c r="F21" s="17" t="s">
        <v>0</v>
      </c>
      <c r="G21" s="18">
        <v>1</v>
      </c>
    </row>
    <row r="22" spans="2:7" x14ac:dyDescent="0.25">
      <c r="B22" s="122" t="s">
        <v>11</v>
      </c>
      <c r="C22" s="123"/>
      <c r="D22" s="124"/>
      <c r="E22" s="128" t="s">
        <v>12</v>
      </c>
      <c r="F22" s="130" t="s">
        <v>16</v>
      </c>
      <c r="G22" s="131"/>
    </row>
    <row r="23" spans="2:7" x14ac:dyDescent="0.25">
      <c r="B23" s="125"/>
      <c r="C23" s="126"/>
      <c r="D23" s="127"/>
      <c r="E23" s="129"/>
      <c r="F23" s="7" t="s">
        <v>13</v>
      </c>
      <c r="G23" s="23" t="s">
        <v>21</v>
      </c>
    </row>
    <row r="24" spans="2:7" x14ac:dyDescent="0.25">
      <c r="B24" s="113" t="s">
        <v>53</v>
      </c>
      <c r="C24" s="114"/>
      <c r="D24" s="115"/>
      <c r="E24" s="25" t="s">
        <v>54</v>
      </c>
      <c r="F24" s="27"/>
      <c r="G24" s="28"/>
    </row>
    <row r="25" spans="2:7" x14ac:dyDescent="0.25">
      <c r="B25" s="113" t="s">
        <v>41</v>
      </c>
      <c r="C25" s="114"/>
      <c r="D25" s="115"/>
      <c r="E25" s="25" t="s">
        <v>30</v>
      </c>
      <c r="F25" s="27"/>
      <c r="G25" s="28"/>
    </row>
    <row r="26" spans="2:7" x14ac:dyDescent="0.25">
      <c r="B26" s="113" t="s">
        <v>31</v>
      </c>
      <c r="C26" s="114"/>
      <c r="D26" s="115"/>
      <c r="E26" s="25" t="s">
        <v>43</v>
      </c>
      <c r="F26" s="27"/>
      <c r="G26" s="28"/>
    </row>
    <row r="27" spans="2:7" x14ac:dyDescent="0.25">
      <c r="B27" s="113" t="s">
        <v>32</v>
      </c>
      <c r="C27" s="114"/>
      <c r="D27" s="115"/>
      <c r="E27" s="25" t="s">
        <v>34</v>
      </c>
      <c r="F27" s="27"/>
      <c r="G27" s="28"/>
    </row>
    <row r="28" spans="2:7" x14ac:dyDescent="0.25">
      <c r="B28" s="113" t="s">
        <v>35</v>
      </c>
      <c r="C28" s="114"/>
      <c r="D28" s="115"/>
      <c r="E28" s="25" t="s">
        <v>38</v>
      </c>
      <c r="F28" s="27"/>
      <c r="G28" s="28"/>
    </row>
    <row r="29" spans="2:7" x14ac:dyDescent="0.25">
      <c r="B29" s="113" t="s">
        <v>36</v>
      </c>
      <c r="C29" s="114"/>
      <c r="D29" s="115"/>
      <c r="E29" s="33" t="s">
        <v>39</v>
      </c>
      <c r="F29" s="27"/>
      <c r="G29" s="28"/>
    </row>
    <row r="30" spans="2:7" x14ac:dyDescent="0.25">
      <c r="B30" s="140" t="s">
        <v>37</v>
      </c>
      <c r="C30" s="141"/>
      <c r="D30" s="141"/>
      <c r="E30" s="34" t="s">
        <v>40</v>
      </c>
      <c r="F30" s="27"/>
      <c r="G30" s="28"/>
    </row>
    <row r="31" spans="2:7" ht="15.75" thickBot="1" x14ac:dyDescent="0.3">
      <c r="B31" s="99" t="s">
        <v>55</v>
      </c>
      <c r="C31" s="100"/>
      <c r="D31" s="100"/>
      <c r="E31" s="35" t="s">
        <v>33</v>
      </c>
      <c r="F31" s="29"/>
      <c r="G31" s="30"/>
    </row>
    <row r="32" spans="2:7" x14ac:dyDescent="0.25">
      <c r="B32" s="134" t="s">
        <v>15</v>
      </c>
      <c r="C32" s="135"/>
      <c r="D32" s="135"/>
      <c r="E32" s="136"/>
      <c r="F32" s="136"/>
      <c r="G32" s="137"/>
    </row>
    <row r="33" spans="2:7" ht="15.75" thickBot="1" x14ac:dyDescent="0.3">
      <c r="B33" s="138" t="s">
        <v>14</v>
      </c>
      <c r="C33" s="139"/>
      <c r="D33" s="139"/>
      <c r="E33" s="132"/>
      <c r="F33" s="132"/>
      <c r="G33" s="133"/>
    </row>
    <row r="34" spans="2:7" ht="15.75" thickBot="1" x14ac:dyDescent="0.3">
      <c r="B34" s="54"/>
      <c r="C34" s="54"/>
      <c r="D34" s="54"/>
      <c r="E34" s="55"/>
      <c r="F34" s="55"/>
      <c r="G34" s="55"/>
    </row>
    <row r="35" spans="2:7" x14ac:dyDescent="0.25">
      <c r="B35" s="8" t="s">
        <v>4</v>
      </c>
      <c r="C35" s="120" t="s">
        <v>1</v>
      </c>
      <c r="D35" s="120"/>
      <c r="E35" s="120"/>
      <c r="F35" s="51" t="s">
        <v>2</v>
      </c>
      <c r="G35" s="9" t="s">
        <v>3</v>
      </c>
    </row>
    <row r="36" spans="2:7" x14ac:dyDescent="0.25">
      <c r="B36" s="16">
        <v>3</v>
      </c>
      <c r="C36" s="121" t="s">
        <v>28</v>
      </c>
      <c r="D36" s="121"/>
      <c r="E36" s="121"/>
      <c r="F36" s="17" t="s">
        <v>0</v>
      </c>
      <c r="G36" s="18">
        <v>7</v>
      </c>
    </row>
    <row r="37" spans="2:7" x14ac:dyDescent="0.25">
      <c r="B37" s="122" t="s">
        <v>11</v>
      </c>
      <c r="C37" s="123"/>
      <c r="D37" s="124"/>
      <c r="E37" s="128" t="s">
        <v>12</v>
      </c>
      <c r="F37" s="130" t="s">
        <v>16</v>
      </c>
      <c r="G37" s="131"/>
    </row>
    <row r="38" spans="2:7" x14ac:dyDescent="0.25">
      <c r="B38" s="125"/>
      <c r="C38" s="126"/>
      <c r="D38" s="127"/>
      <c r="E38" s="129"/>
      <c r="F38" s="7" t="s">
        <v>13</v>
      </c>
      <c r="G38" s="23" t="s">
        <v>21</v>
      </c>
    </row>
    <row r="39" spans="2:7" x14ac:dyDescent="0.25">
      <c r="B39" s="113" t="s">
        <v>56</v>
      </c>
      <c r="C39" s="114"/>
      <c r="D39" s="115"/>
      <c r="E39" s="36" t="s">
        <v>33</v>
      </c>
      <c r="F39" s="37"/>
      <c r="G39" s="38"/>
    </row>
    <row r="40" spans="2:7" x14ac:dyDescent="0.25">
      <c r="B40" s="113" t="s">
        <v>57</v>
      </c>
      <c r="C40" s="114"/>
      <c r="D40" s="115"/>
      <c r="E40" s="36" t="s">
        <v>33</v>
      </c>
      <c r="F40" s="37"/>
      <c r="G40" s="38"/>
    </row>
    <row r="41" spans="2:7" x14ac:dyDescent="0.25">
      <c r="B41" s="113" t="s">
        <v>41</v>
      </c>
      <c r="C41" s="114"/>
      <c r="D41" s="115"/>
      <c r="E41" s="25" t="s">
        <v>30</v>
      </c>
      <c r="F41" s="27"/>
      <c r="G41" s="28"/>
    </row>
    <row r="42" spans="2:7" x14ac:dyDescent="0.25">
      <c r="B42" s="113" t="s">
        <v>42</v>
      </c>
      <c r="C42" s="114"/>
      <c r="D42" s="115"/>
      <c r="E42" s="25" t="s">
        <v>43</v>
      </c>
      <c r="F42" s="27"/>
      <c r="G42" s="28"/>
    </row>
    <row r="43" spans="2:7" x14ac:dyDescent="0.25">
      <c r="B43" s="113" t="s">
        <v>44</v>
      </c>
      <c r="C43" s="114"/>
      <c r="D43" s="115"/>
      <c r="E43" s="25" t="s">
        <v>47</v>
      </c>
      <c r="F43" s="27"/>
      <c r="G43" s="28"/>
    </row>
    <row r="44" spans="2:7" x14ac:dyDescent="0.25">
      <c r="B44" s="113" t="s">
        <v>45</v>
      </c>
      <c r="C44" s="114"/>
      <c r="D44" s="115"/>
      <c r="E44" s="25" t="s">
        <v>46</v>
      </c>
      <c r="F44" s="27"/>
      <c r="G44" s="28"/>
    </row>
    <row r="45" spans="2:7" x14ac:dyDescent="0.25">
      <c r="B45" s="113" t="s">
        <v>48</v>
      </c>
      <c r="C45" s="114"/>
      <c r="D45" s="115"/>
      <c r="E45" s="25" t="s">
        <v>49</v>
      </c>
      <c r="F45" s="27"/>
      <c r="G45" s="28"/>
    </row>
    <row r="46" spans="2:7" ht="14.45" customHeight="1" x14ac:dyDescent="0.25">
      <c r="B46" s="113" t="s">
        <v>51</v>
      </c>
      <c r="C46" s="114"/>
      <c r="D46" s="115"/>
      <c r="E46" s="25" t="s">
        <v>33</v>
      </c>
      <c r="F46" s="27"/>
      <c r="G46" s="28"/>
    </row>
    <row r="47" spans="2:7" x14ac:dyDescent="0.25">
      <c r="B47" s="85" t="s">
        <v>50</v>
      </c>
      <c r="C47" s="86"/>
      <c r="D47" s="116"/>
      <c r="E47" s="26" t="s">
        <v>52</v>
      </c>
      <c r="F47" s="29"/>
      <c r="G47" s="30"/>
    </row>
    <row r="48" spans="2:7" ht="14.45" customHeight="1" x14ac:dyDescent="0.25">
      <c r="B48" s="134" t="s">
        <v>15</v>
      </c>
      <c r="C48" s="135"/>
      <c r="D48" s="135"/>
      <c r="E48" s="136"/>
      <c r="F48" s="136"/>
      <c r="G48" s="137"/>
    </row>
    <row r="49" spans="2:7" ht="14.45" customHeight="1" thickBot="1" x14ac:dyDescent="0.3">
      <c r="B49" s="138" t="s">
        <v>14</v>
      </c>
      <c r="C49" s="139"/>
      <c r="D49" s="139"/>
      <c r="E49" s="132"/>
      <c r="F49" s="132"/>
      <c r="G49" s="133"/>
    </row>
    <row r="50" spans="2:7" ht="14.45" customHeight="1" thickBot="1" x14ac:dyDescent="0.3"/>
    <row r="51" spans="2:7" ht="14.45" customHeight="1" x14ac:dyDescent="0.25">
      <c r="B51" s="117" t="s">
        <v>25</v>
      </c>
      <c r="C51" s="118"/>
      <c r="D51" s="118"/>
      <c r="E51" s="118"/>
      <c r="F51" s="118"/>
      <c r="G51" s="119"/>
    </row>
    <row r="52" spans="2:7" ht="14.45" customHeight="1" x14ac:dyDescent="0.25">
      <c r="B52" s="3"/>
      <c r="C52" s="41"/>
      <c r="D52" s="41" t="s">
        <v>9</v>
      </c>
      <c r="E52" s="50">
        <f>'Cenova ponuka'!E27</f>
        <v>0</v>
      </c>
      <c r="F52" s="43"/>
      <c r="G52" s="39"/>
    </row>
    <row r="53" spans="2:7" ht="15" customHeight="1" x14ac:dyDescent="0.25">
      <c r="B53" s="3"/>
      <c r="C53" s="41"/>
      <c r="D53" s="41" t="s">
        <v>10</v>
      </c>
      <c r="E53" s="53">
        <f>'Cenova ponuka'!E28</f>
        <v>0</v>
      </c>
      <c r="F53" s="43"/>
      <c r="G53" s="39"/>
    </row>
    <row r="54" spans="2:7" x14ac:dyDescent="0.25">
      <c r="B54" s="40" t="s">
        <v>59</v>
      </c>
      <c r="C54" s="44"/>
      <c r="D54" s="44"/>
      <c r="E54" s="44"/>
      <c r="F54" s="44"/>
      <c r="G54" s="46"/>
    </row>
    <row r="55" spans="2:7" x14ac:dyDescent="0.25">
      <c r="B55" s="45"/>
      <c r="C55" s="44"/>
      <c r="D55" s="44"/>
      <c r="E55" s="44"/>
      <c r="F55" s="44"/>
      <c r="G55" s="46"/>
    </row>
    <row r="56" spans="2:7" x14ac:dyDescent="0.25">
      <c r="B56" s="45"/>
      <c r="C56" s="44"/>
      <c r="D56" s="44"/>
      <c r="E56" s="44"/>
      <c r="F56" s="44"/>
      <c r="G56" s="46"/>
    </row>
    <row r="57" spans="2:7" x14ac:dyDescent="0.25">
      <c r="B57" s="45"/>
      <c r="C57" s="44"/>
      <c r="D57" s="44"/>
      <c r="E57" s="43" t="s">
        <v>61</v>
      </c>
      <c r="F57" s="44"/>
      <c r="G57" s="46"/>
    </row>
    <row r="58" spans="2:7" ht="15.75" thickBot="1" x14ac:dyDescent="0.3">
      <c r="B58" s="47"/>
      <c r="C58" s="48"/>
      <c r="D58" s="48"/>
      <c r="E58" s="5" t="s">
        <v>60</v>
      </c>
      <c r="F58" s="48"/>
      <c r="G58" s="49"/>
    </row>
  </sheetData>
  <mergeCells count="55">
    <mergeCell ref="B3:G3"/>
    <mergeCell ref="B4:G4"/>
    <mergeCell ref="E48:G48"/>
    <mergeCell ref="B49:D49"/>
    <mergeCell ref="E49:G49"/>
    <mergeCell ref="C35:E35"/>
    <mergeCell ref="C36:E36"/>
    <mergeCell ref="B37:D38"/>
    <mergeCell ref="E37:E38"/>
    <mergeCell ref="F37:G37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B33:D33"/>
    <mergeCell ref="E33:G33"/>
    <mergeCell ref="B29:D29"/>
    <mergeCell ref="B30:D30"/>
    <mergeCell ref="B31:D31"/>
    <mergeCell ref="B32:D32"/>
    <mergeCell ref="E32:G32"/>
    <mergeCell ref="B24:D24"/>
    <mergeCell ref="B25:D25"/>
    <mergeCell ref="B26:D26"/>
    <mergeCell ref="B27:D27"/>
    <mergeCell ref="B28:D28"/>
    <mergeCell ref="E17:G17"/>
    <mergeCell ref="B18:D18"/>
    <mergeCell ref="C20:E20"/>
    <mergeCell ref="C21:E21"/>
    <mergeCell ref="B22:D23"/>
    <mergeCell ref="E22:E23"/>
    <mergeCell ref="F22:G22"/>
    <mergeCell ref="B15:D15"/>
    <mergeCell ref="B16:D16"/>
    <mergeCell ref="B51:G51"/>
    <mergeCell ref="C5:G5"/>
    <mergeCell ref="C6:E6"/>
    <mergeCell ref="C7:E7"/>
    <mergeCell ref="B8:D9"/>
    <mergeCell ref="E8:E9"/>
    <mergeCell ref="F8:G8"/>
    <mergeCell ref="B14:D14"/>
    <mergeCell ref="B10:D10"/>
    <mergeCell ref="B11:D11"/>
    <mergeCell ref="B12:D12"/>
    <mergeCell ref="B13:D13"/>
    <mergeCell ref="E18:G18"/>
    <mergeCell ref="B17:D17"/>
  </mergeCells>
  <pageMargins left="0.70866141732283472" right="0.70866141732283472" top="0.59055118110236227" bottom="0.59055118110236227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Cenova ponuka</vt:lpstr>
      <vt:lpstr>Technicka specifikacia</vt:lpstr>
      <vt:lpstr>'Cenova ponuka'!Oblasť_tlače</vt:lpstr>
      <vt:lpstr>'Technicka specifikacia'!Oblasť_tlače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Brano</dc:creator>
  <cp:lastModifiedBy>Autor</cp:lastModifiedBy>
  <cp:lastPrinted>2019-11-22T07:23:44Z</cp:lastPrinted>
  <dcterms:created xsi:type="dcterms:W3CDTF">2017-07-10T20:10:41Z</dcterms:created>
  <dcterms:modified xsi:type="dcterms:W3CDTF">2020-07-17T10:46:17Z</dcterms:modified>
</cp:coreProperties>
</file>